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480" yWindow="120" windowWidth="13812" windowHeight="8700" tabRatio="909"/>
  </bookViews>
  <sheets>
    <sheet name="Област Велико Търново" sheetId="45" r:id="rId1"/>
  </sheets>
  <calcPr calcId="145621"/>
</workbook>
</file>

<file path=xl/calcChain.xml><?xml version="1.0" encoding="utf-8"?>
<calcChain xmlns="http://schemas.openxmlformats.org/spreadsheetml/2006/main">
  <c r="K36" i="45" l="1"/>
  <c r="J36" i="45"/>
  <c r="H36" i="45"/>
  <c r="G36" i="45"/>
  <c r="E36" i="45"/>
  <c r="D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E35" i="45"/>
  <c r="E34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K7" i="45"/>
  <c r="J7" i="45"/>
  <c r="H7" i="45"/>
  <c r="G7" i="45"/>
  <c r="E7" i="45"/>
  <c r="D7" i="45"/>
  <c r="I35" i="45" l="1"/>
  <c r="I34" i="45"/>
  <c r="I33" i="45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36" i="45"/>
  <c r="J4" i="45" l="1"/>
</calcChain>
</file>

<file path=xl/sharedStrings.xml><?xml version="1.0" encoding="utf-8"?>
<sst xmlns="http://schemas.openxmlformats.org/spreadsheetml/2006/main" count="65" uniqueCount="59">
  <si>
    <t>над 18 години</t>
  </si>
  <si>
    <t>общо</t>
  </si>
  <si>
    <t>Брой</t>
  </si>
  <si>
    <t>На 1000 д. население</t>
  </si>
  <si>
    <t>Отн. дял %</t>
  </si>
  <si>
    <t>I.</t>
  </si>
  <si>
    <t xml:space="preserve"> Някои инфекциозни и паразитни болести </t>
  </si>
  <si>
    <t xml:space="preserve">  в т.ч. Чревни инфекции</t>
  </si>
  <si>
    <t>II.</t>
  </si>
  <si>
    <t xml:space="preserve"> Новообразувания</t>
  </si>
  <si>
    <t xml:space="preserve">  в т.ч. Злокачествени новообразувания</t>
  </si>
  <si>
    <t>III.</t>
  </si>
  <si>
    <t xml:space="preserve"> Болести на кръвта и кръвотворните органи</t>
  </si>
  <si>
    <t>IV.</t>
  </si>
  <si>
    <t xml:space="preserve"> Болести на ендокринната система, разстройства на  храненето и на обмяната на веществата</t>
  </si>
  <si>
    <t xml:space="preserve">    в т.ч. Захарен диабет</t>
  </si>
  <si>
    <t>V.</t>
  </si>
  <si>
    <t xml:space="preserve"> Психични и поведенчески разстройства</t>
  </si>
  <si>
    <t>VI.</t>
  </si>
  <si>
    <t xml:space="preserve"> Болести на нервната система </t>
  </si>
  <si>
    <t>VII.</t>
  </si>
  <si>
    <t xml:space="preserve"> Болести на окото и придатъците му</t>
  </si>
  <si>
    <t>VIII.</t>
  </si>
  <si>
    <t xml:space="preserve"> Болести на ухото и мастоидния израстък</t>
  </si>
  <si>
    <t>IX.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</si>
  <si>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</si>
  <si>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</si>
  <si>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Мозъчносъдови болести</t>
  </si>
  <si>
    <t>Х.</t>
  </si>
  <si>
    <t xml:space="preserve"> Болести на дихателната система</t>
  </si>
  <si>
    <t xml:space="preserve">  в т.ч. Остри инфекции на горните дих. пътища</t>
  </si>
  <si>
    <t>XI.</t>
  </si>
  <si>
    <t xml:space="preserve"> Болести на храносмилателната система</t>
  </si>
  <si>
    <t>XIІ.</t>
  </si>
  <si>
    <t xml:space="preserve"> Болести на кожата и подкожната тъкан</t>
  </si>
  <si>
    <t>XІІІ.</t>
  </si>
  <si>
    <t>XIV.</t>
  </si>
  <si>
    <t xml:space="preserve"> Болести на пикочо-половата система</t>
  </si>
  <si>
    <t xml:space="preserve">  в т.ч. Болести на пикочната система</t>
  </si>
  <si>
    <t>XV.</t>
  </si>
  <si>
    <t xml:space="preserve"> Бременност, раждане и послеродов период</t>
  </si>
  <si>
    <t>XVI.</t>
  </si>
  <si>
    <t xml:space="preserve"> Някои състояния, възникващи през перинаталния период</t>
  </si>
  <si>
    <t>XVIІ.</t>
  </si>
  <si>
    <t xml:space="preserve"> Вродени аномалии  (пороци на развитието)</t>
  </si>
  <si>
    <t>XVIII.</t>
  </si>
  <si>
    <t xml:space="preserve"> Симптоми, признаци и отклонения от нормата</t>
  </si>
  <si>
    <t>XIX.</t>
  </si>
  <si>
    <t xml:space="preserve"> Травми и отравяния</t>
  </si>
  <si>
    <t>ОБЩО</t>
  </si>
  <si>
    <t xml:space="preserve">          Пневмонии  (вирусни и бактериални)</t>
  </si>
  <si>
    <t xml:space="preserve">         Остър бронхит и бронхиолит</t>
  </si>
  <si>
    <t>Класове болести</t>
  </si>
  <si>
    <r>
      <t xml:space="preserve">         </t>
    </r>
    <r>
      <rPr>
        <i/>
        <sz val="9"/>
        <rFont val="Arial"/>
        <family val="2"/>
        <charset val="204"/>
      </rPr>
      <t xml:space="preserve"> Исхемична болест на сърцето</t>
    </r>
  </si>
  <si>
    <t>Клас по МКБ</t>
  </si>
  <si>
    <t xml:space="preserve"> Болести на костно-мускулната система и на съединител. тъкан</t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</si>
  <si>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charset val="204"/>
      </rPr>
      <t>ОБЛАСТ  ВЕЛИКО ТЪРНОВО</t>
    </r>
    <r>
      <rPr>
        <sz val="10"/>
        <rFont val="Hebar"/>
        <charset val="204"/>
      </rPr>
      <t xml:space="preserve">   ПРЕЗ   2019 год.</t>
    </r>
  </si>
  <si>
    <t>Средногодишно населени в съответните възрастови групи</t>
  </si>
  <si>
    <r>
      <t xml:space="preserve">0 </t>
    </r>
    <r>
      <rPr>
        <sz val="10"/>
        <rFont val="Arial"/>
        <family val="2"/>
        <charset val="204"/>
      </rPr>
      <t>÷</t>
    </r>
    <r>
      <rPr>
        <sz val="10"/>
        <rFont val="Arial"/>
        <charset val="204"/>
      </rPr>
      <t xml:space="preserve"> 17 години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</si>
</sst>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Arial"/>
      <charset val="204"/>
    </font>
    <font>
      <sz val="10"/>
      <name val="Arial"/>
      <charset val="204"/>
    </font>
    <font>
      <sz val="10"/>
      <name val="Hebar"/>
      <charset val="204"/>
    </font>
    <font>
      <b/>
      <sz val="10"/>
      <name val="Hebar"/>
      <charset val="204"/>
    </font>
    <font>
      <i/>
      <sz val="9"/>
      <name val="Hebar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Hebar"/>
      <family val="2"/>
      <charset val="204"/>
    </font>
    <font>
      <i/>
      <sz val="11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/>
    <xf numFmtId="164" fontId="5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 wrapText="1" indent="1"/>
    </xf>
    <xf numFmtId="0" fontId="5" fillId="2" borderId="6" xfId="0" applyFont="1" applyFill="1" applyBorder="1" applyAlignment="1">
      <alignment horizontal="right" vertical="center" wrapText="1" indent="1"/>
    </xf>
    <xf numFmtId="0" fontId="2" fillId="0" borderId="7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 indent="1"/>
    </xf>
    <xf numFmtId="164" fontId="5" fillId="2" borderId="6" xfId="0" applyNumberFormat="1" applyFont="1" applyFill="1" applyBorder="1"/>
    <xf numFmtId="164" fontId="5" fillId="2" borderId="5" xfId="0" applyNumberFormat="1" applyFont="1" applyFill="1" applyBorder="1"/>
    <xf numFmtId="164" fontId="5" fillId="0" borderId="7" xfId="0" applyNumberFormat="1" applyFont="1" applyBorder="1"/>
    <xf numFmtId="0" fontId="10" fillId="0" borderId="8" xfId="0" applyFont="1" applyBorder="1" applyAlignment="1">
      <alignment horizontal="right" vertical="center" wrapText="1" indent="2"/>
    </xf>
    <xf numFmtId="0" fontId="5" fillId="2" borderId="5" xfId="0" applyFont="1" applyFill="1" applyBorder="1" applyAlignment="1">
      <alignment horizontal="right" vertical="center" indent="1"/>
    </xf>
    <xf numFmtId="0" fontId="8" fillId="2" borderId="5" xfId="0" applyFont="1" applyFill="1" applyBorder="1" applyAlignment="1">
      <alignment horizontal="right" vertical="center" wrapText="1" indent="1"/>
    </xf>
    <xf numFmtId="0" fontId="4" fillId="2" borderId="5" xfId="0" applyFont="1" applyFill="1" applyBorder="1" applyAlignment="1">
      <alignment horizontal="right" vertical="center" wrapText="1" indent="1"/>
    </xf>
    <xf numFmtId="0" fontId="7" fillId="2" borderId="5" xfId="0" applyFont="1" applyFill="1" applyBorder="1" applyAlignment="1">
      <alignment horizontal="right" vertical="center" wrapText="1" indent="1"/>
    </xf>
    <xf numFmtId="164" fontId="5" fillId="2" borderId="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164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indent="1"/>
    </xf>
    <xf numFmtId="0" fontId="6" fillId="0" borderId="10" xfId="0" applyFont="1" applyBorder="1" applyAlignment="1">
      <alignment horizontal="right" vertical="center" indent="1"/>
    </xf>
    <xf numFmtId="0" fontId="6" fillId="0" borderId="5" xfId="0" applyFont="1" applyBorder="1" applyAlignment="1">
      <alignment horizontal="right" vertical="center" indent="1"/>
    </xf>
    <xf numFmtId="0" fontId="6" fillId="2" borderId="6" xfId="0" applyFont="1" applyFill="1" applyBorder="1" applyAlignment="1">
      <alignment horizontal="right" vertical="center" indent="1"/>
    </xf>
    <xf numFmtId="0" fontId="6" fillId="2" borderId="5" xfId="0" applyFont="1" applyFill="1" applyBorder="1" applyAlignment="1">
      <alignment horizontal="right" vertical="center" inden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4" fontId="14" fillId="0" borderId="6" xfId="0" applyNumberFormat="1" applyFont="1" applyBorder="1" applyAlignment="1">
      <alignment vertical="center"/>
    </xf>
    <xf numFmtId="164" fontId="14" fillId="0" borderId="6" xfId="0" applyNumberFormat="1" applyFont="1" applyBorder="1" applyAlignment="1">
      <alignment horizontal="right" vertical="center"/>
    </xf>
    <xf numFmtId="164" fontId="15" fillId="0" borderId="7" xfId="0" applyNumberFormat="1" applyFont="1" applyBorder="1" applyAlignment="1">
      <alignment horizontal="right" vertical="center"/>
    </xf>
    <xf numFmtId="164" fontId="15" fillId="2" borderId="6" xfId="0" applyNumberFormat="1" applyFont="1" applyFill="1" applyBorder="1" applyAlignment="1">
      <alignment horizontal="right" vertical="center"/>
    </xf>
    <xf numFmtId="164" fontId="15" fillId="0" borderId="7" xfId="0" applyNumberFormat="1" applyFont="1" applyBorder="1"/>
    <xf numFmtId="164" fontId="15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9"/>
    <pageSetUpPr fitToPage="1"/>
  </sheetPr>
  <dimension ref="A1:O39"/>
  <sheetViews>
    <sheetView tabSelected="1" zoomScale="110" zoomScaleNormal="110" workbookViewId="0">
      <selection activeCell="K22" sqref="K22"/>
    </sheetView>
  </sheetViews>
  <sheetFormatPr defaultRowHeight="13.2"/>
  <cols>
    <col min="1" max="1" width="6" style="11" customWidth="1"/>
    <col min="2" max="2" width="55.33203125" customWidth="1"/>
    <col min="3" max="3" width="10.21875" customWidth="1"/>
    <col min="4" max="4" width="10.44140625" customWidth="1"/>
    <col min="6" max="6" width="10.33203125" customWidth="1"/>
    <col min="7" max="7" width="10.44140625" customWidth="1"/>
    <col min="9" max="9" width="10.109375" customWidth="1"/>
    <col min="10" max="10" width="10" customWidth="1"/>
    <col min="12" max="12" width="4.44140625" customWidth="1"/>
  </cols>
  <sheetData>
    <row r="1" spans="1:15" ht="9" customHeight="1"/>
    <row r="2" spans="1:15">
      <c r="A2" s="49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M2" s="45" t="s">
        <v>57</v>
      </c>
      <c r="N2" s="45"/>
      <c r="O2" s="45"/>
    </row>
    <row r="3" spans="1:15" ht="8.25" customHeight="1">
      <c r="A3" s="16"/>
      <c r="B3" s="1"/>
      <c r="C3" s="1"/>
      <c r="D3" s="1"/>
      <c r="E3" s="1"/>
      <c r="F3" s="1"/>
      <c r="G3" s="1"/>
      <c r="H3" s="2"/>
      <c r="I3" s="2"/>
      <c r="J3" s="2"/>
      <c r="K3" s="2"/>
      <c r="M3" s="45"/>
      <c r="N3" s="45"/>
      <c r="O3" s="45"/>
    </row>
    <row r="4" spans="1:15">
      <c r="A4" s="17"/>
      <c r="C4" s="3"/>
      <c r="D4" s="46">
        <v>35818.5</v>
      </c>
      <c r="E4" s="47"/>
      <c r="F4" s="47"/>
      <c r="G4" s="48">
        <v>198319.5</v>
      </c>
      <c r="H4" s="47"/>
      <c r="I4" s="47"/>
      <c r="J4" s="46">
        <f>SUM(D4:G4)</f>
        <v>234138</v>
      </c>
      <c r="M4" s="45"/>
      <c r="N4" s="45"/>
      <c r="O4" s="45"/>
    </row>
    <row r="5" spans="1:15">
      <c r="A5" s="43" t="s">
        <v>54</v>
      </c>
      <c r="B5" s="43" t="s">
        <v>52</v>
      </c>
      <c r="C5" s="50" t="s">
        <v>58</v>
      </c>
      <c r="D5" s="5"/>
      <c r="E5" s="6"/>
      <c r="F5" s="4" t="s">
        <v>0</v>
      </c>
      <c r="G5" s="5"/>
      <c r="H5" s="6"/>
      <c r="I5" s="4" t="s">
        <v>1</v>
      </c>
      <c r="J5" s="5"/>
      <c r="K5" s="6"/>
    </row>
    <row r="6" spans="1:15" ht="29.25" customHeight="1">
      <c r="A6" s="44"/>
      <c r="B6" s="44"/>
      <c r="C6" s="12" t="s">
        <v>2</v>
      </c>
      <c r="D6" s="12" t="s">
        <v>3</v>
      </c>
      <c r="E6" s="12" t="s">
        <v>4</v>
      </c>
      <c r="F6" s="12" t="s">
        <v>2</v>
      </c>
      <c r="G6" s="12" t="s">
        <v>3</v>
      </c>
      <c r="H6" s="12" t="s">
        <v>4</v>
      </c>
      <c r="I6" s="12" t="s">
        <v>2</v>
      </c>
      <c r="J6" s="12" t="s">
        <v>3</v>
      </c>
      <c r="K6" s="12" t="s">
        <v>4</v>
      </c>
    </row>
    <row r="7" spans="1:15" ht="13.8" thickBot="1">
      <c r="A7" s="51" t="s">
        <v>5</v>
      </c>
      <c r="B7" s="13" t="s">
        <v>6</v>
      </c>
      <c r="C7" s="38">
        <v>27353</v>
      </c>
      <c r="D7" s="25">
        <f t="shared" ref="D7:D36" si="0">C7*1000/$D$4</f>
        <v>763.65565280511464</v>
      </c>
      <c r="E7" s="64">
        <f t="shared" ref="E7:E36" si="1">C7*100/C$36</f>
        <v>17.910555264536406</v>
      </c>
      <c r="F7" s="38">
        <v>14940</v>
      </c>
      <c r="G7" s="15">
        <f t="shared" ref="G7:G36" si="2">F7*1000/$G$4</f>
        <v>75.33298540990674</v>
      </c>
      <c r="H7" s="15">
        <f t="shared" ref="H7:H36" si="3">F7*100/F$36</f>
        <v>2.8883183568677793</v>
      </c>
      <c r="I7" s="38">
        <f t="shared" ref="I7:I35" si="4">C7+F7</f>
        <v>42293</v>
      </c>
      <c r="J7" s="15">
        <f t="shared" ref="J7:J36" si="5">I7*1000/$J$4</f>
        <v>180.63278920978226</v>
      </c>
      <c r="K7" s="15">
        <f t="shared" ref="K7:K36" si="6">I7*100/I$36</f>
        <v>6.3126141831946221</v>
      </c>
    </row>
    <row r="8" spans="1:15" ht="15.6" customHeight="1">
      <c r="A8" s="52"/>
      <c r="B8" s="19" t="s">
        <v>7</v>
      </c>
      <c r="C8" s="22">
        <v>838</v>
      </c>
      <c r="D8" s="23">
        <f t="shared" si="0"/>
        <v>23.395731256194424</v>
      </c>
      <c r="E8" s="23">
        <f t="shared" si="1"/>
        <v>0.54871660555264534</v>
      </c>
      <c r="F8" s="22">
        <v>378</v>
      </c>
      <c r="G8" s="32">
        <f t="shared" si="2"/>
        <v>1.9060152935036645</v>
      </c>
      <c r="H8" s="32">
        <f t="shared" si="3"/>
        <v>7.3077934330389588E-2</v>
      </c>
      <c r="I8" s="41">
        <f t="shared" si="4"/>
        <v>1216</v>
      </c>
      <c r="J8" s="32">
        <f t="shared" si="5"/>
        <v>5.1935183524246389</v>
      </c>
      <c r="K8" s="32">
        <f t="shared" si="6"/>
        <v>0.18149903877153808</v>
      </c>
    </row>
    <row r="9" spans="1:15" ht="17.25" customHeight="1" thickBot="1">
      <c r="A9" s="51" t="s">
        <v>8</v>
      </c>
      <c r="B9" s="13" t="s">
        <v>9</v>
      </c>
      <c r="C9" s="38">
        <v>309</v>
      </c>
      <c r="D9" s="25">
        <f t="shared" si="0"/>
        <v>8.6268269190502114</v>
      </c>
      <c r="E9" s="25">
        <f t="shared" si="1"/>
        <v>0.20233106338397067</v>
      </c>
      <c r="F9" s="38">
        <v>10587</v>
      </c>
      <c r="G9" s="15">
        <f t="shared" si="2"/>
        <v>53.383555323606608</v>
      </c>
      <c r="H9" s="15">
        <f t="shared" si="3"/>
        <v>2.0467621448567055</v>
      </c>
      <c r="I9" s="38">
        <f t="shared" si="4"/>
        <v>10896</v>
      </c>
      <c r="J9" s="15">
        <f t="shared" si="5"/>
        <v>46.536657868436563</v>
      </c>
      <c r="K9" s="15">
        <f t="shared" si="6"/>
        <v>1.626326913202861</v>
      </c>
    </row>
    <row r="10" spans="1:15" ht="15" customHeight="1">
      <c r="A10" s="52"/>
      <c r="B10" s="19" t="s">
        <v>10</v>
      </c>
      <c r="C10" s="22">
        <v>44</v>
      </c>
      <c r="D10" s="23">
        <f t="shared" si="0"/>
        <v>1.2284154836188004</v>
      </c>
      <c r="E10" s="23">
        <f t="shared" si="1"/>
        <v>2.8810895756940808E-2</v>
      </c>
      <c r="F10" s="22">
        <v>4095</v>
      </c>
      <c r="G10" s="32">
        <f t="shared" si="2"/>
        <v>20.648499012956364</v>
      </c>
      <c r="H10" s="32">
        <f t="shared" si="3"/>
        <v>0.79167762191255397</v>
      </c>
      <c r="I10" s="41">
        <f t="shared" si="4"/>
        <v>4139</v>
      </c>
      <c r="J10" s="32">
        <f t="shared" si="5"/>
        <v>17.677608931484851</v>
      </c>
      <c r="K10" s="32">
        <f t="shared" si="6"/>
        <v>0.61778332358174026</v>
      </c>
    </row>
    <row r="11" spans="1:15" ht="19.5" customHeight="1" thickBot="1">
      <c r="A11" s="53" t="s">
        <v>11</v>
      </c>
      <c r="B11" s="13" t="s">
        <v>12</v>
      </c>
      <c r="C11" s="38">
        <v>241</v>
      </c>
      <c r="D11" s="25">
        <f t="shared" si="0"/>
        <v>6.7283666261847932</v>
      </c>
      <c r="E11" s="25">
        <f t="shared" si="1"/>
        <v>0.15780513357778941</v>
      </c>
      <c r="F11" s="38">
        <v>2532</v>
      </c>
      <c r="G11" s="15">
        <f t="shared" si="2"/>
        <v>12.767277045373753</v>
      </c>
      <c r="H11" s="15">
        <f t="shared" si="3"/>
        <v>0.48950616329245095</v>
      </c>
      <c r="I11" s="38">
        <f t="shared" si="4"/>
        <v>2773</v>
      </c>
      <c r="J11" s="15">
        <f t="shared" si="5"/>
        <v>11.843442755981515</v>
      </c>
      <c r="K11" s="14">
        <f t="shared" si="6"/>
        <v>0.41389542311963412</v>
      </c>
    </row>
    <row r="12" spans="1:15" ht="27" thickBot="1">
      <c r="A12" s="51" t="s">
        <v>13</v>
      </c>
      <c r="B12" s="33" t="s">
        <v>14</v>
      </c>
      <c r="C12" s="39">
        <v>623</v>
      </c>
      <c r="D12" s="34">
        <f t="shared" si="0"/>
        <v>17.393246506693469</v>
      </c>
      <c r="E12" s="34">
        <f t="shared" si="1"/>
        <v>0.40793609219486643</v>
      </c>
      <c r="F12" s="39">
        <v>36648</v>
      </c>
      <c r="G12" s="35">
        <f t="shared" si="2"/>
        <v>184.79272083683148</v>
      </c>
      <c r="H12" s="35">
        <f t="shared" si="3"/>
        <v>7.0850797284130103</v>
      </c>
      <c r="I12" s="39">
        <f t="shared" si="4"/>
        <v>37271</v>
      </c>
      <c r="J12" s="35">
        <f t="shared" si="5"/>
        <v>159.1839000931075</v>
      </c>
      <c r="K12" s="15">
        <f t="shared" si="6"/>
        <v>5.5630350937944044</v>
      </c>
    </row>
    <row r="13" spans="1:15" ht="15" customHeight="1">
      <c r="A13" s="52"/>
      <c r="B13" s="20" t="s">
        <v>15</v>
      </c>
      <c r="C13" s="22">
        <v>145</v>
      </c>
      <c r="D13" s="23">
        <f t="shared" si="0"/>
        <v>4.0481873891983193</v>
      </c>
      <c r="E13" s="23">
        <f t="shared" si="1"/>
        <v>9.4944997380827664E-2</v>
      </c>
      <c r="F13" s="22">
        <v>20626</v>
      </c>
      <c r="G13" s="32">
        <f t="shared" si="2"/>
        <v>104.00389270848302</v>
      </c>
      <c r="H13" s="32">
        <f t="shared" si="3"/>
        <v>3.9875806177212056</v>
      </c>
      <c r="I13" s="41">
        <f t="shared" si="4"/>
        <v>20771</v>
      </c>
      <c r="J13" s="32">
        <f t="shared" si="5"/>
        <v>88.712639554450789</v>
      </c>
      <c r="K13" s="32">
        <f t="shared" si="6"/>
        <v>3.1002603078319222</v>
      </c>
    </row>
    <row r="14" spans="1:15" ht="19.8" customHeight="1">
      <c r="A14" s="54" t="s">
        <v>16</v>
      </c>
      <c r="B14" s="8" t="s">
        <v>17</v>
      </c>
      <c r="C14" s="40">
        <v>944</v>
      </c>
      <c r="D14" s="9">
        <f t="shared" si="0"/>
        <v>26.355095830366988</v>
      </c>
      <c r="E14" s="9">
        <f t="shared" si="1"/>
        <v>0.61812467260345727</v>
      </c>
      <c r="F14" s="40">
        <v>12916</v>
      </c>
      <c r="G14" s="14">
        <f t="shared" si="2"/>
        <v>65.127231563209875</v>
      </c>
      <c r="H14" s="14">
        <f t="shared" si="3"/>
        <v>2.4970227508235769</v>
      </c>
      <c r="I14" s="40">
        <f t="shared" si="4"/>
        <v>13860</v>
      </c>
      <c r="J14" s="14">
        <f t="shared" si="5"/>
        <v>59.195858852471616</v>
      </c>
      <c r="K14" s="14">
        <f t="shared" si="6"/>
        <v>2.0687308202084851</v>
      </c>
    </row>
    <row r="15" spans="1:15" ht="19.8" customHeight="1">
      <c r="A15" s="54" t="s">
        <v>18</v>
      </c>
      <c r="B15" s="8" t="s">
        <v>19</v>
      </c>
      <c r="C15" s="40">
        <v>1062</v>
      </c>
      <c r="D15" s="9">
        <f t="shared" si="0"/>
        <v>29.649482809162862</v>
      </c>
      <c r="E15" s="9">
        <f t="shared" si="1"/>
        <v>0.69539025667888943</v>
      </c>
      <c r="F15" s="40">
        <v>24233</v>
      </c>
      <c r="G15" s="14">
        <f t="shared" si="2"/>
        <v>122.19171589278916</v>
      </c>
      <c r="H15" s="14">
        <f t="shared" si="3"/>
        <v>4.6849142397574894</v>
      </c>
      <c r="I15" s="40">
        <f t="shared" si="4"/>
        <v>25295</v>
      </c>
      <c r="J15" s="14">
        <f t="shared" si="5"/>
        <v>108.0345778985043</v>
      </c>
      <c r="K15" s="14">
        <f t="shared" si="6"/>
        <v>3.7755083764194537</v>
      </c>
    </row>
    <row r="16" spans="1:15" ht="19.8" customHeight="1">
      <c r="A16" s="53" t="s">
        <v>20</v>
      </c>
      <c r="B16" s="7" t="s">
        <v>21</v>
      </c>
      <c r="C16" s="40">
        <v>6809</v>
      </c>
      <c r="D16" s="9">
        <f t="shared" si="0"/>
        <v>190.09729609000937</v>
      </c>
      <c r="E16" s="9">
        <f t="shared" si="1"/>
        <v>4.45848611838659</v>
      </c>
      <c r="F16" s="40">
        <v>41397</v>
      </c>
      <c r="G16" s="14">
        <f t="shared" si="2"/>
        <v>208.73892884965926</v>
      </c>
      <c r="H16" s="14">
        <f t="shared" si="3"/>
        <v>8.0031937763892547</v>
      </c>
      <c r="I16" s="40">
        <f t="shared" si="4"/>
        <v>48206</v>
      </c>
      <c r="J16" s="14">
        <f t="shared" si="5"/>
        <v>205.8871263955445</v>
      </c>
      <c r="K16" s="14">
        <f t="shared" si="6"/>
        <v>7.1951831110368136</v>
      </c>
    </row>
    <row r="17" spans="1:11" ht="19.8" customHeight="1">
      <c r="A17" s="54" t="s">
        <v>22</v>
      </c>
      <c r="B17" s="7" t="s">
        <v>23</v>
      </c>
      <c r="C17" s="40">
        <v>2191</v>
      </c>
      <c r="D17" s="9">
        <f t="shared" si="0"/>
        <v>61.169507377472534</v>
      </c>
      <c r="E17" s="9">
        <f t="shared" si="1"/>
        <v>1.4346516500785751</v>
      </c>
      <c r="F17" s="40">
        <v>14979</v>
      </c>
      <c r="G17" s="14">
        <f t="shared" si="2"/>
        <v>75.529637781458703</v>
      </c>
      <c r="H17" s="14">
        <f t="shared" si="3"/>
        <v>2.895858143743137</v>
      </c>
      <c r="I17" s="40">
        <f t="shared" si="4"/>
        <v>17170</v>
      </c>
      <c r="J17" s="14">
        <f t="shared" si="5"/>
        <v>73.332820815074868</v>
      </c>
      <c r="K17" s="14">
        <f t="shared" si="6"/>
        <v>2.5627783681803527</v>
      </c>
    </row>
    <row r="18" spans="1:11" ht="19.8" customHeight="1" thickBot="1">
      <c r="A18" s="55" t="s">
        <v>24</v>
      </c>
      <c r="B18" s="7" t="s">
        <v>25</v>
      </c>
      <c r="C18" s="38">
        <v>7990</v>
      </c>
      <c r="D18" s="25">
        <f t="shared" si="0"/>
        <v>223.0690844116867</v>
      </c>
      <c r="E18" s="25">
        <f t="shared" si="1"/>
        <v>5.2317967522262965</v>
      </c>
      <c r="F18" s="38">
        <v>145534</v>
      </c>
      <c r="G18" s="15">
        <f t="shared" si="2"/>
        <v>733.8360574729162</v>
      </c>
      <c r="H18" s="62">
        <f t="shared" si="3"/>
        <v>28.135778028674391</v>
      </c>
      <c r="I18" s="38">
        <f t="shared" si="4"/>
        <v>153524</v>
      </c>
      <c r="J18" s="15">
        <f t="shared" si="5"/>
        <v>655.69877593555941</v>
      </c>
      <c r="K18" s="62">
        <f t="shared" si="6"/>
        <v>22.914850681218432</v>
      </c>
    </row>
    <row r="19" spans="1:11" ht="13.8" customHeight="1">
      <c r="A19" s="56"/>
      <c r="B19" s="19" t="s">
        <v>26</v>
      </c>
      <c r="C19" s="22">
        <v>6502</v>
      </c>
      <c r="D19" s="23">
        <f t="shared" si="0"/>
        <v>181.52630623839636</v>
      </c>
      <c r="E19" s="23">
        <f t="shared" si="1"/>
        <v>4.2574646411733896</v>
      </c>
      <c r="F19" s="22">
        <v>103769</v>
      </c>
      <c r="G19" s="32">
        <f t="shared" si="2"/>
        <v>523.24153701476655</v>
      </c>
      <c r="H19" s="63">
        <f t="shared" si="3"/>
        <v>20.061439596640735</v>
      </c>
      <c r="I19" s="41">
        <f t="shared" si="4"/>
        <v>110271</v>
      </c>
      <c r="J19" s="32">
        <f t="shared" si="5"/>
        <v>470.96584065807343</v>
      </c>
      <c r="K19" s="32">
        <f t="shared" si="6"/>
        <v>16.458947783204174</v>
      </c>
    </row>
    <row r="20" spans="1:11" ht="13.8" customHeight="1">
      <c r="A20" s="56"/>
      <c r="B20" s="28" t="s">
        <v>53</v>
      </c>
      <c r="C20" s="27"/>
      <c r="D20" s="24">
        <f t="shared" si="0"/>
        <v>0</v>
      </c>
      <c r="E20" s="24">
        <f t="shared" si="1"/>
        <v>0</v>
      </c>
      <c r="F20" s="27">
        <v>10257</v>
      </c>
      <c r="G20" s="31">
        <f t="shared" si="2"/>
        <v>51.719573718166899</v>
      </c>
      <c r="H20" s="31">
        <f t="shared" si="3"/>
        <v>1.9829639482190637</v>
      </c>
      <c r="I20" s="42">
        <f t="shared" si="4"/>
        <v>10257</v>
      </c>
      <c r="J20" s="31">
        <f t="shared" si="5"/>
        <v>43.807498142121311</v>
      </c>
      <c r="K20" s="31">
        <f t="shared" si="6"/>
        <v>1.5309503624010412</v>
      </c>
    </row>
    <row r="21" spans="1:11" ht="13.8" customHeight="1">
      <c r="A21" s="57"/>
      <c r="B21" s="29" t="s">
        <v>27</v>
      </c>
      <c r="C21" s="27">
        <v>61</v>
      </c>
      <c r="D21" s="24">
        <f t="shared" si="0"/>
        <v>1.7030305568351549</v>
      </c>
      <c r="E21" s="24">
        <f t="shared" si="1"/>
        <v>3.9942378208486118E-2</v>
      </c>
      <c r="F21" s="27">
        <v>8177</v>
      </c>
      <c r="G21" s="31">
        <f t="shared" si="2"/>
        <v>41.231447235395407</v>
      </c>
      <c r="H21" s="31">
        <f t="shared" si="3"/>
        <v>1.5808419815333219</v>
      </c>
      <c r="I21" s="42">
        <f t="shared" si="4"/>
        <v>8238</v>
      </c>
      <c r="J21" s="31">
        <f t="shared" si="5"/>
        <v>35.184378443482046</v>
      </c>
      <c r="K21" s="31">
        <f t="shared" si="6"/>
        <v>1.2295962840459957</v>
      </c>
    </row>
    <row r="22" spans="1:11" ht="13.8" thickBot="1">
      <c r="A22" s="55" t="s">
        <v>28</v>
      </c>
      <c r="B22" s="7" t="s">
        <v>29</v>
      </c>
      <c r="C22" s="38">
        <v>68953</v>
      </c>
      <c r="D22" s="25">
        <f t="shared" si="0"/>
        <v>1925.0666554992531</v>
      </c>
      <c r="E22" s="64">
        <f t="shared" si="1"/>
        <v>45.14994761655317</v>
      </c>
      <c r="F22" s="38">
        <v>41739</v>
      </c>
      <c r="G22" s="15">
        <f t="shared" si="2"/>
        <v>210.46341887711495</v>
      </c>
      <c r="H22" s="15">
        <f t="shared" si="3"/>
        <v>8.0693119074500821</v>
      </c>
      <c r="I22" s="38">
        <f t="shared" si="4"/>
        <v>110692</v>
      </c>
      <c r="J22" s="15">
        <f t="shared" si="5"/>
        <v>472.76392554818096</v>
      </c>
      <c r="K22" s="62">
        <f t="shared" si="6"/>
        <v>16.5217858550157</v>
      </c>
    </row>
    <row r="23" spans="1:11" ht="15" customHeight="1">
      <c r="A23" s="56"/>
      <c r="B23" s="19" t="s">
        <v>30</v>
      </c>
      <c r="C23" s="22">
        <v>51484</v>
      </c>
      <c r="D23" s="23">
        <f t="shared" si="0"/>
        <v>1437.3577899688707</v>
      </c>
      <c r="E23" s="65">
        <f t="shared" si="1"/>
        <v>33.711367207962283</v>
      </c>
      <c r="F23" s="22">
        <v>15396</v>
      </c>
      <c r="G23" s="32">
        <f t="shared" si="2"/>
        <v>77.632305446514337</v>
      </c>
      <c r="H23" s="32">
        <f t="shared" si="3"/>
        <v>2.9764758649488843</v>
      </c>
      <c r="I23" s="41">
        <f t="shared" si="4"/>
        <v>66880</v>
      </c>
      <c r="J23" s="32">
        <f t="shared" si="5"/>
        <v>285.64350938335514</v>
      </c>
      <c r="K23" s="32">
        <f t="shared" si="6"/>
        <v>9.9824471324345954</v>
      </c>
    </row>
    <row r="24" spans="1:11" ht="15" customHeight="1">
      <c r="A24" s="56"/>
      <c r="B24" s="30" t="s">
        <v>50</v>
      </c>
      <c r="C24" s="27">
        <v>861</v>
      </c>
      <c r="D24" s="24">
        <f t="shared" si="0"/>
        <v>24.037857531722434</v>
      </c>
      <c r="E24" s="24">
        <f t="shared" si="1"/>
        <v>0.56377684651650084</v>
      </c>
      <c r="F24" s="27">
        <v>2210</v>
      </c>
      <c r="G24" s="31">
        <f t="shared" si="2"/>
        <v>11.143634387944706</v>
      </c>
      <c r="H24" s="31">
        <f t="shared" si="3"/>
        <v>0.42725458960360052</v>
      </c>
      <c r="I24" s="42">
        <f t="shared" si="4"/>
        <v>3071</v>
      </c>
      <c r="J24" s="31">
        <f t="shared" si="5"/>
        <v>13.116196431164527</v>
      </c>
      <c r="K24" s="31">
        <f t="shared" si="6"/>
        <v>0.45837462834489595</v>
      </c>
    </row>
    <row r="25" spans="1:11" ht="15" customHeight="1">
      <c r="A25" s="57"/>
      <c r="B25" s="30" t="s">
        <v>51</v>
      </c>
      <c r="C25" s="27">
        <v>10253</v>
      </c>
      <c r="D25" s="24">
        <f t="shared" si="0"/>
        <v>286.24872621689912</v>
      </c>
      <c r="E25" s="24">
        <f t="shared" si="1"/>
        <v>6.713593504452593</v>
      </c>
      <c r="F25" s="27">
        <v>8324</v>
      </c>
      <c r="G25" s="31">
        <f t="shared" si="2"/>
        <v>41.97267540509128</v>
      </c>
      <c r="H25" s="31">
        <f t="shared" si="3"/>
        <v>1.6092611782173625</v>
      </c>
      <c r="I25" s="42">
        <f t="shared" si="4"/>
        <v>18577</v>
      </c>
      <c r="J25" s="31">
        <f t="shared" si="5"/>
        <v>79.342097395553054</v>
      </c>
      <c r="K25" s="31">
        <f t="shared" si="6"/>
        <v>2.7727858908378806</v>
      </c>
    </row>
    <row r="26" spans="1:11" ht="19.2" customHeight="1">
      <c r="A26" s="53" t="s">
        <v>31</v>
      </c>
      <c r="B26" s="7" t="s">
        <v>32</v>
      </c>
      <c r="C26" s="40">
        <v>5188</v>
      </c>
      <c r="D26" s="9">
        <f t="shared" si="0"/>
        <v>144.84135293214399</v>
      </c>
      <c r="E26" s="9">
        <f t="shared" si="1"/>
        <v>3.3970665269774751</v>
      </c>
      <c r="F26" s="40">
        <v>22278</v>
      </c>
      <c r="G26" s="14">
        <f t="shared" si="2"/>
        <v>112.33388547268423</v>
      </c>
      <c r="H26" s="14">
        <f t="shared" si="3"/>
        <v>4.3069582566466122</v>
      </c>
      <c r="I26" s="40">
        <f t="shared" si="4"/>
        <v>27466</v>
      </c>
      <c r="J26" s="14">
        <f t="shared" si="5"/>
        <v>117.30688739119664</v>
      </c>
      <c r="K26" s="14">
        <f t="shared" si="6"/>
        <v>4.0995498346209418</v>
      </c>
    </row>
    <row r="27" spans="1:11" ht="19.2" customHeight="1">
      <c r="A27" s="53" t="s">
        <v>33</v>
      </c>
      <c r="B27" s="7" t="s">
        <v>34</v>
      </c>
      <c r="C27" s="40">
        <v>8313</v>
      </c>
      <c r="D27" s="9">
        <f t="shared" si="0"/>
        <v>232.08677080279745</v>
      </c>
      <c r="E27" s="9">
        <f t="shared" si="1"/>
        <v>5.4432949188056572</v>
      </c>
      <c r="F27" s="40">
        <v>16086</v>
      </c>
      <c r="G27" s="14">
        <f t="shared" si="2"/>
        <v>81.111539712433725</v>
      </c>
      <c r="H27" s="14">
        <f t="shared" si="3"/>
        <v>3.1098720942821352</v>
      </c>
      <c r="I27" s="40">
        <f t="shared" si="4"/>
        <v>24399</v>
      </c>
      <c r="J27" s="14">
        <f t="shared" si="5"/>
        <v>104.20777490198088</v>
      </c>
      <c r="K27" s="14">
        <f t="shared" si="6"/>
        <v>3.6417722425877943</v>
      </c>
    </row>
    <row r="28" spans="1:11" ht="19.2" customHeight="1">
      <c r="A28" s="53" t="s">
        <v>35</v>
      </c>
      <c r="B28" s="7" t="s">
        <v>55</v>
      </c>
      <c r="C28" s="40">
        <v>1823</v>
      </c>
      <c r="D28" s="10">
        <f t="shared" si="0"/>
        <v>50.89548696902439</v>
      </c>
      <c r="E28" s="10">
        <f t="shared" si="1"/>
        <v>1.1936877946568885</v>
      </c>
      <c r="F28" s="40">
        <v>46737</v>
      </c>
      <c r="G28" s="14">
        <f t="shared" si="2"/>
        <v>235.66517664677451</v>
      </c>
      <c r="H28" s="14">
        <f t="shared" si="3"/>
        <v>9.0355645947074557</v>
      </c>
      <c r="I28" s="40">
        <f t="shared" si="4"/>
        <v>48560</v>
      </c>
      <c r="J28" s="14">
        <f t="shared" si="5"/>
        <v>207.39905525801024</v>
      </c>
      <c r="K28" s="14">
        <f t="shared" si="6"/>
        <v>7.2480208246265541</v>
      </c>
    </row>
    <row r="29" spans="1:11" ht="19.2" customHeight="1" thickBot="1">
      <c r="A29" s="51" t="s">
        <v>36</v>
      </c>
      <c r="B29" s="21" t="s">
        <v>37</v>
      </c>
      <c r="C29" s="38">
        <v>4323</v>
      </c>
      <c r="D29" s="25">
        <f t="shared" si="0"/>
        <v>120.69182126554713</v>
      </c>
      <c r="E29" s="25">
        <f t="shared" si="1"/>
        <v>2.8306705081194341</v>
      </c>
      <c r="F29" s="38">
        <v>48631</v>
      </c>
      <c r="G29" s="15">
        <f t="shared" si="2"/>
        <v>245.21542258829817</v>
      </c>
      <c r="H29" s="15">
        <f t="shared" si="3"/>
        <v>9.4017275778337996</v>
      </c>
      <c r="I29" s="38">
        <f t="shared" si="4"/>
        <v>52954</v>
      </c>
      <c r="J29" s="15">
        <f t="shared" si="5"/>
        <v>226.16576548872888</v>
      </c>
      <c r="K29" s="15">
        <f t="shared" si="6"/>
        <v>7.90386521308226</v>
      </c>
    </row>
    <row r="30" spans="1:11" ht="12.75" customHeight="1">
      <c r="A30" s="52"/>
      <c r="B30" s="20" t="s">
        <v>38</v>
      </c>
      <c r="C30" s="22">
        <v>1895</v>
      </c>
      <c r="D30" s="23">
        <f t="shared" si="0"/>
        <v>52.905621396764239</v>
      </c>
      <c r="E30" s="23">
        <f t="shared" si="1"/>
        <v>1.2408328968046098</v>
      </c>
      <c r="F30" s="22">
        <v>14726</v>
      </c>
      <c r="G30" s="32">
        <f t="shared" si="2"/>
        <v>74.253918550621592</v>
      </c>
      <c r="H30" s="32">
        <f t="shared" si="3"/>
        <v>2.8469461929876116</v>
      </c>
      <c r="I30" s="41">
        <f t="shared" si="4"/>
        <v>16621</v>
      </c>
      <c r="J30" s="32">
        <f t="shared" si="5"/>
        <v>70.988049782606836</v>
      </c>
      <c r="K30" s="32">
        <f t="shared" si="6"/>
        <v>2.4808351343928736</v>
      </c>
    </row>
    <row r="31" spans="1:11" ht="20.399999999999999" customHeight="1">
      <c r="A31" s="53" t="s">
        <v>39</v>
      </c>
      <c r="B31" s="7" t="s">
        <v>40</v>
      </c>
      <c r="C31" s="40">
        <v>89</v>
      </c>
      <c r="D31" s="9">
        <f t="shared" si="0"/>
        <v>2.4847495009562097</v>
      </c>
      <c r="E31" s="9">
        <f t="shared" si="1"/>
        <v>5.8276584599266629E-2</v>
      </c>
      <c r="F31" s="40">
        <v>3080</v>
      </c>
      <c r="G31" s="14">
        <f t="shared" si="2"/>
        <v>15.530494984103933</v>
      </c>
      <c r="H31" s="14">
        <f t="shared" si="3"/>
        <v>0.595449835284656</v>
      </c>
      <c r="I31" s="40">
        <f t="shared" si="4"/>
        <v>3169</v>
      </c>
      <c r="J31" s="14">
        <f t="shared" si="5"/>
        <v>13.534753008909275</v>
      </c>
      <c r="K31" s="14">
        <f t="shared" si="6"/>
        <v>0.47300201798273372</v>
      </c>
    </row>
    <row r="32" spans="1:11" ht="20.399999999999999" customHeight="1">
      <c r="A32" s="53" t="s">
        <v>41</v>
      </c>
      <c r="B32" s="7" t="s">
        <v>42</v>
      </c>
      <c r="C32" s="40">
        <v>232</v>
      </c>
      <c r="D32" s="9">
        <f t="shared" si="0"/>
        <v>6.4770998227173111</v>
      </c>
      <c r="E32" s="9">
        <f t="shared" si="1"/>
        <v>0.15191199580932424</v>
      </c>
      <c r="F32" s="40"/>
      <c r="G32" s="14">
        <f t="shared" si="2"/>
        <v>0</v>
      </c>
      <c r="H32" s="14">
        <f t="shared" si="3"/>
        <v>0</v>
      </c>
      <c r="I32" s="40">
        <f t="shared" si="4"/>
        <v>232</v>
      </c>
      <c r="J32" s="14">
        <f t="shared" si="5"/>
        <v>0.99086863302838502</v>
      </c>
      <c r="K32" s="14">
        <f t="shared" si="6"/>
        <v>3.4628106081411869E-2</v>
      </c>
    </row>
    <row r="33" spans="1:11" ht="20.399999999999999" customHeight="1">
      <c r="A33" s="53" t="s">
        <v>43</v>
      </c>
      <c r="B33" s="7" t="s">
        <v>44</v>
      </c>
      <c r="C33" s="40">
        <v>1093</v>
      </c>
      <c r="D33" s="9">
        <f t="shared" si="0"/>
        <v>30.514957354439744</v>
      </c>
      <c r="E33" s="9">
        <f t="shared" si="1"/>
        <v>0.71568884232582508</v>
      </c>
      <c r="F33" s="40">
        <v>220</v>
      </c>
      <c r="G33" s="14">
        <f t="shared" si="2"/>
        <v>1.1093210702931382</v>
      </c>
      <c r="H33" s="14">
        <f t="shared" si="3"/>
        <v>4.2532131091761141E-2</v>
      </c>
      <c r="I33" s="40">
        <f t="shared" si="4"/>
        <v>1313</v>
      </c>
      <c r="J33" s="14">
        <f t="shared" si="5"/>
        <v>5.6078039446821961</v>
      </c>
      <c r="K33" s="14">
        <f t="shared" si="6"/>
        <v>0.19597716933143874</v>
      </c>
    </row>
    <row r="34" spans="1:11" ht="20.399999999999999" customHeight="1">
      <c r="A34" s="53" t="s">
        <v>45</v>
      </c>
      <c r="B34" s="7" t="s">
        <v>46</v>
      </c>
      <c r="C34" s="40">
        <v>10428</v>
      </c>
      <c r="D34" s="9">
        <f t="shared" si="0"/>
        <v>291.13446961765567</v>
      </c>
      <c r="E34" s="9">
        <f t="shared" si="1"/>
        <v>6.8281822943949715</v>
      </c>
      <c r="F34" s="40">
        <v>15057</v>
      </c>
      <c r="G34" s="14">
        <f t="shared" si="2"/>
        <v>75.922942524562643</v>
      </c>
      <c r="H34" s="14">
        <f t="shared" si="3"/>
        <v>2.910937717493852</v>
      </c>
      <c r="I34" s="40">
        <f t="shared" si="4"/>
        <v>25485</v>
      </c>
      <c r="J34" s="14">
        <f t="shared" si="5"/>
        <v>108.84606514107065</v>
      </c>
      <c r="K34" s="14">
        <f t="shared" si="6"/>
        <v>3.8038676012275068</v>
      </c>
    </row>
    <row r="35" spans="1:11" ht="20.399999999999999" customHeight="1" thickBot="1">
      <c r="A35" s="58" t="s">
        <v>47</v>
      </c>
      <c r="B35" s="13" t="s">
        <v>48</v>
      </c>
      <c r="C35" s="38">
        <v>4756</v>
      </c>
      <c r="D35" s="25">
        <f t="shared" si="0"/>
        <v>132.78054636570488</v>
      </c>
      <c r="E35" s="25">
        <f t="shared" si="1"/>
        <v>3.1141959140911473</v>
      </c>
      <c r="F35" s="38">
        <v>19662</v>
      </c>
      <c r="G35" s="15">
        <f t="shared" si="2"/>
        <v>99.143049473198545</v>
      </c>
      <c r="H35" s="15">
        <f t="shared" si="3"/>
        <v>3.8012125523918523</v>
      </c>
      <c r="I35" s="38">
        <f t="shared" si="4"/>
        <v>24418</v>
      </c>
      <c r="J35" s="15">
        <f t="shared" si="5"/>
        <v>104.28892362623752</v>
      </c>
      <c r="K35" s="15">
        <f t="shared" si="6"/>
        <v>3.6446081650685995</v>
      </c>
    </row>
    <row r="36" spans="1:11" ht="20.399999999999999" customHeight="1">
      <c r="A36" s="18"/>
      <c r="B36" s="26" t="s">
        <v>49</v>
      </c>
      <c r="C36" s="36">
        <v>152720</v>
      </c>
      <c r="D36" s="60">
        <f t="shared" si="0"/>
        <v>4263.7184695059814</v>
      </c>
      <c r="E36" s="60">
        <f t="shared" si="1"/>
        <v>100</v>
      </c>
      <c r="F36" s="36">
        <v>517256</v>
      </c>
      <c r="G36" s="61">
        <f t="shared" si="2"/>
        <v>2608.1953615252155</v>
      </c>
      <c r="H36" s="61">
        <f t="shared" si="3"/>
        <v>100</v>
      </c>
      <c r="I36" s="36">
        <f>C36+F36</f>
        <v>669976</v>
      </c>
      <c r="J36" s="61">
        <f t="shared" si="5"/>
        <v>2861.4577727664882</v>
      </c>
      <c r="K36" s="61">
        <f t="shared" si="6"/>
        <v>100</v>
      </c>
    </row>
    <row r="37" spans="1:11">
      <c r="B37" s="37"/>
    </row>
    <row r="38" spans="1:11">
      <c r="B38" s="37"/>
    </row>
    <row r="39" spans="1:11">
      <c r="B39" s="59"/>
    </row>
  </sheetData>
  <mergeCells count="10">
    <mergeCell ref="M2:O4"/>
    <mergeCell ref="A2:K2"/>
    <mergeCell ref="A29:A30"/>
    <mergeCell ref="A5:A6"/>
    <mergeCell ref="B5:B6"/>
    <mergeCell ref="A22:A25"/>
    <mergeCell ref="A7:A8"/>
    <mergeCell ref="A9:A10"/>
    <mergeCell ref="A12:A13"/>
    <mergeCell ref="A18:A21"/>
  </mergeCells>
  <phoneticPr fontId="0" type="noConversion"/>
  <printOptions horizontalCentered="1" verticalCentered="1"/>
  <pageMargins left="0.35433070866141736" right="0.35433070866141736" top="0.19685039370078741" bottom="0.39370078740157483" header="0" footer="0"/>
  <pageSetup paperSize="9" scale="97" fitToHeight="0" orientation="landscape" blackAndWhite="1" r:id="rId1"/>
  <headerFooter alignWithMargins="0">
    <oddFooter>&amp;L&amp;Z&amp;F *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Област Велико Търново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</dc:creator>
  <cp:lastModifiedBy>MD-Gerasimov</cp:lastModifiedBy>
  <cp:lastPrinted>2018-06-14T10:10:42Z</cp:lastPrinted>
  <dcterms:created xsi:type="dcterms:W3CDTF">2006-06-22T08:07:32Z</dcterms:created>
  <dcterms:modified xsi:type="dcterms:W3CDTF">2020-04-30T11:35:36Z</dcterms:modified>
</cp:coreProperties>
</file>